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52\1 výzva\"/>
    </mc:Choice>
  </mc:AlternateContent>
  <xr:revisionPtr revIDLastSave="0" documentId="13_ncr:1_{2B6C69CB-DCA0-44FF-B057-8ACF2F5F2F58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8" i="1" l="1"/>
  <c r="P8" i="1"/>
  <c r="T8" i="1"/>
  <c r="S7" i="1"/>
  <c r="T7" i="1"/>
  <c r="P7" i="1"/>
  <c r="R12" i="1" l="1"/>
  <c r="Q12" i="1"/>
</calcChain>
</file>

<file path=xl/sharedStrings.xml><?xml version="1.0" encoding="utf-8"?>
<sst xmlns="http://schemas.openxmlformats.org/spreadsheetml/2006/main" count="51" uniqueCount="43">
  <si>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</si>
  <si>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</si>
  <si>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</si>
  <si>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</si>
  <si>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</si>
  <si>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</si>
  <si>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</si>
  <si>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</si>
  <si>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</si>
  <si>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</si>
  <si>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</si>
  <si>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</si>
  <si>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</si>
  <si>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</si>
  <si>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</si>
  <si>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</si>
  <si>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</si>
  <si>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</si>
  <si>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</si>
  <si>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</si>
  <si>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</si>
  <si>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</si>
  <si>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</si>
  <si>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</si>
  <si>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</si>
  <si>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</si>
  <si>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</si>
  <si>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</si>
  <si>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</si>
  <si>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21 dní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</si>
  <si>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</si>
  <si>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</si>
  <si>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 xml:space="preserve">Příloha č. 2 Kupní smlouvy - technická specifikace
Výpočetní technika (III.) 152 - 2025 </t>
  </si>
  <si>
    <t>Tablet 13,1" včetně stylusu, pouzdra</t>
  </si>
  <si>
    <r>
      <t xml:space="preserve">Úhlopříčka displeje: 13,1".
Displej: 90Hz TFT LCD.
Rozlišení displeje minimálně 2880 x 1800.
Kapacita flash paměti minimálně: 128 GB.
Velikost paměti RAM minimálně: 8 GB.
Rozlišení přední kamery minimálně 12 Mpx, rozlišení zadní kamery minimálně 13 Mpx.
Počet jader procesoru min. 8.
U tabletu je požadován: Akcelerometr (G-Sensor) a Gyroskop, Snímač otisků prstů.
Je požadováno následující: Wi-Fi, Bluetooth v5.3, GPS, Galileo, podpora paměťových karet (microSD až 2TB).
Konektor USB Type-C.
Kapacita akumulátoru minimálně 10000 mAh.
Operační systém Android minimálně ve verzi 15 (z důvodu kompatibility s již používaným softwarem).
Stupeň krytí min. IP68.
Barva se preferuje šedá.
Rozměry výrobku max.: 20 cm x 31 cm x 0,6 cm.
Hmotnost výrobku maximálně	0,7 kg.
</t>
    </r>
    <r>
      <rPr>
        <b/>
        <sz val="11"/>
        <color theme="1"/>
        <rFont val="Calibri"/>
        <family val="2"/>
        <charset val="238"/>
        <scheme val="minor"/>
      </rPr>
      <t xml:space="preserve">
Součást balení </t>
    </r>
    <r>
      <rPr>
        <sz val="11"/>
        <color theme="1"/>
        <rFont val="Calibri"/>
        <family val="2"/>
        <charset val="238"/>
        <scheme val="minor"/>
      </rPr>
      <t>min.: 
Stylus, nabíjecí kabel.
Ochranný kryt s klávesnicí kompatibilní s daným modelem tabletu: typ krytu zavírací pouzdro s integrovanou klávesnicí a touchpadem, přihrádka na stylus, barva se preferuje černá.
Hmotnost pouzdra maximálně 250 g.</t>
    </r>
  </si>
  <si>
    <t>Samostatná faktura</t>
  </si>
  <si>
    <t>Ing. Kamil Eckhardt, 
Tel.: 37763 3006,
776 711 255</t>
  </si>
  <si>
    <t>Univerzitní 22, 
301 00 Plzeň,
Fakulta ekonomická - Děkanát,
místnost UL 401b</t>
  </si>
  <si>
    <t>Ing. Tomáš Řeřicha, Ph.D.,
Tel.: 737 488 958,
37763 4534</t>
  </si>
  <si>
    <t>Univerzitní 26,
301 00 Plzeň,
Fakulta elektrotechnická - Katedra materiálů a technologií,
místnost EK 415</t>
  </si>
  <si>
    <r>
      <rPr>
        <b/>
        <sz val="11"/>
        <color theme="1"/>
        <rFont val="Calibri"/>
        <family val="2"/>
        <charset val="238"/>
        <scheme val="minor"/>
      </rPr>
      <t>Tablet</t>
    </r>
    <r>
      <rPr>
        <sz val="11"/>
        <color theme="1"/>
        <rFont val="Calibri"/>
        <family val="2"/>
        <charset val="238"/>
        <scheme val="minor"/>
      </rPr>
      <t xml:space="preserve">
- velikost displeje min. 12", rozlišením min. QHD (2800 × 1752), amoled, antireflexní úprava
- procesor s výkonem min. 7 000 bodů (Test: Geekbench 6.4 (Multi-Core), data ze dne: 21. 8. 2025)
- RAM min. 12GB
- interní úložiště min. 256GB
- kapacita baterie min. 10000 mAh
- přední i zadní fotoaparát (rozlišení min. 12 Mpx)
- podpora pro paměťové karty
- konektivita pro mobilní sítě, 4G/LTE, 5G, podpora Nano SIM i eSIM
- konektivita: WiFi, Bluetooth, GPS, podpora OTG
- čtečka otisků prtsů
- nutné senzory: gyroskop
- součástí balení je dotykové pero
- čtečka otisků prstů
- odolnost min. IP68
- operační systém Android (nutné kvůli kompatibilitě s přístroji a infrastruktuře, kterou již vlastníme a využíváme)
- barva černá nebo šedá.
</t>
    </r>
    <r>
      <rPr>
        <b/>
        <sz val="11"/>
        <color theme="1"/>
        <rFont val="Calibri"/>
        <family val="2"/>
        <charset val="238"/>
        <scheme val="minor"/>
      </rPr>
      <t>Včetně ochranného krytu s klávesnicí:</t>
    </r>
    <r>
      <rPr>
        <sz val="11"/>
        <color theme="1"/>
        <rFont val="Calibri"/>
        <family val="2"/>
        <charset val="238"/>
        <scheme val="minor"/>
      </rPr>
      <t xml:space="preserve">
- zavírací, tvrdé pouzdro
- integrovaná klávesnice
- barva černá.
</t>
    </r>
    <r>
      <rPr>
        <b/>
        <sz val="11"/>
        <color theme="1"/>
        <rFont val="Calibri"/>
        <family val="2"/>
        <charset val="238"/>
        <scheme val="minor"/>
      </rPr>
      <t>Včetně ochranného pouzdra z umělé kůže:</t>
    </r>
    <r>
      <rPr>
        <sz val="11"/>
        <color theme="1"/>
        <rFont val="Calibri"/>
        <family val="2"/>
        <charset val="238"/>
        <scheme val="minor"/>
      </rPr>
      <t xml:space="preserve">
- zavírací kryt, kryje celý tablet, výřezy pro tlačítka a konektory
- zavírání na magnet
- integrovaný stojánek
- barva černá</t>
    </r>
    <r>
      <rPr>
        <sz val="11"/>
        <color theme="1"/>
        <rFont val="Calibri"/>
        <family val="2"/>
        <charset val="238"/>
        <scheme val="minor"/>
      </rPr>
      <t>.</t>
    </r>
  </si>
  <si>
    <t>Tablet min. 12" vštně krytu a pouzdra</t>
  </si>
  <si>
    <t>Pokud financováno z projektových prostředků, pak ŘEŠITEL uvede: NÁZEV A ČÍSLO DOTAČNÍHO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</si>
</sst>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119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4" fillId="4" borderId="13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 wrapText="1" indent="1"/>
    </xf>
    <xf numFmtId="0" fontId="24" fillId="4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0" fontId="24" fillId="4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2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3"/>
  <sheetViews>
    <sheetView tabSelected="1" zoomScale="57" zoomScaleNormal="57" workbookViewId="0">
      <selection activeCell="F4" sqref="F4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12" customWidth="1"/>
    <col min="5" max="5" width="10.5703125" style="21" customWidth="1"/>
    <col min="6" max="6" width="130.425781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30.5703125" style="1" hidden="1" customWidth="1"/>
    <col min="12" max="12" width="26.5703125" style="1" customWidth="1"/>
    <col min="13" max="13" width="26.42578125" style="1" customWidth="1"/>
    <col min="14" max="14" width="40.28515625" style="5" customWidth="1"/>
    <col min="15" max="15" width="27.28515625" style="5" customWidth="1"/>
    <col min="16" max="16" width="17.71093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0.285156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12</v>
      </c>
      <c r="D6" s="28" t="s">
        <v>4</v>
      </c>
      <c r="E6" s="28" t="s">
        <v>13</v>
      </c>
      <c r="F6" s="28" t="s">
        <v>14</v>
      </c>
      <c r="G6" s="29" t="s">
        <v>27</v>
      </c>
      <c r="H6" s="30" t="s">
        <v>30</v>
      </c>
      <c r="I6" s="31" t="s">
        <v>15</v>
      </c>
      <c r="J6" s="28" t="s">
        <v>16</v>
      </c>
      <c r="K6" s="28" t="s">
        <v>42</v>
      </c>
      <c r="L6" s="32" t="s">
        <v>17</v>
      </c>
      <c r="M6" s="33" t="s">
        <v>18</v>
      </c>
      <c r="N6" s="32" t="s">
        <v>19</v>
      </c>
      <c r="O6" s="28" t="s">
        <v>25</v>
      </c>
      <c r="P6" s="32" t="s">
        <v>20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363.75" customHeight="1" thickTop="1" thickBot="1" x14ac:dyDescent="0.3">
      <c r="A7" s="36"/>
      <c r="B7" s="37">
        <v>1</v>
      </c>
      <c r="C7" s="38" t="s">
        <v>33</v>
      </c>
      <c r="D7" s="39">
        <v>2</v>
      </c>
      <c r="E7" s="40" t="s">
        <v>28</v>
      </c>
      <c r="F7" s="41" t="s">
        <v>34</v>
      </c>
      <c r="G7" s="113"/>
      <c r="H7" s="42" t="s">
        <v>31</v>
      </c>
      <c r="I7" s="38" t="s">
        <v>35</v>
      </c>
      <c r="J7" s="43" t="s">
        <v>31</v>
      </c>
      <c r="K7" s="44"/>
      <c r="L7" s="45"/>
      <c r="M7" s="46" t="s">
        <v>36</v>
      </c>
      <c r="N7" s="46" t="s">
        <v>37</v>
      </c>
      <c r="O7" s="47" t="s">
        <v>29</v>
      </c>
      <c r="P7" s="48">
        <f>D7*Q7</f>
        <v>40000</v>
      </c>
      <c r="Q7" s="49">
        <v>20000</v>
      </c>
      <c r="R7" s="116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409.5" customHeight="1" x14ac:dyDescent="0.25">
      <c r="A8" s="36"/>
      <c r="B8" s="54">
        <v>2</v>
      </c>
      <c r="C8" s="55" t="s">
        <v>41</v>
      </c>
      <c r="D8" s="56">
        <v>1</v>
      </c>
      <c r="E8" s="57" t="s">
        <v>28</v>
      </c>
      <c r="F8" s="58" t="s">
        <v>40</v>
      </c>
      <c r="G8" s="114"/>
      <c r="H8" s="59" t="s">
        <v>31</v>
      </c>
      <c r="I8" s="60" t="s">
        <v>35</v>
      </c>
      <c r="J8" s="60" t="s">
        <v>31</v>
      </c>
      <c r="K8" s="61"/>
      <c r="L8" s="62"/>
      <c r="M8" s="63" t="s">
        <v>38</v>
      </c>
      <c r="N8" s="64" t="s">
        <v>39</v>
      </c>
      <c r="O8" s="65" t="s">
        <v>29</v>
      </c>
      <c r="P8" s="66">
        <f>D8*Q8</f>
        <v>29000</v>
      </c>
      <c r="Q8" s="67">
        <v>29000</v>
      </c>
      <c r="R8" s="117"/>
      <c r="S8" s="68">
        <f>D8*R8</f>
        <v>0</v>
      </c>
      <c r="T8" s="69" t="str">
        <f t="shared" ref="T8" si="1">IF(ISNUMBER(R8), IF(R8&gt;Q8,"NEVYHOVUJE","VYHOVUJE")," ")</f>
        <v xml:space="preserve"> </v>
      </c>
      <c r="U8" s="70"/>
      <c r="V8" s="71" t="s">
        <v>11</v>
      </c>
    </row>
    <row r="9" spans="1:22" ht="67.5" customHeight="1" thickBot="1" x14ac:dyDescent="0.3">
      <c r="A9" s="36"/>
      <c r="B9" s="72"/>
      <c r="C9" s="73"/>
      <c r="D9" s="74"/>
      <c r="E9" s="75"/>
      <c r="F9" s="76"/>
      <c r="G9" s="115"/>
      <c r="H9" s="77"/>
      <c r="I9" s="78"/>
      <c r="J9" s="78"/>
      <c r="K9" s="79"/>
      <c r="L9" s="80"/>
      <c r="M9" s="81"/>
      <c r="N9" s="81"/>
      <c r="O9" s="82"/>
      <c r="P9" s="83"/>
      <c r="Q9" s="84"/>
      <c r="R9" s="118"/>
      <c r="S9" s="85"/>
      <c r="T9" s="86"/>
      <c r="U9" s="87"/>
      <c r="V9" s="88"/>
    </row>
    <row r="10" spans="1:22" ht="17.45" customHeight="1" thickTop="1" thickBot="1" x14ac:dyDescent="0.3">
      <c r="B10" s="89"/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90" t="s">
        <v>24</v>
      </c>
      <c r="C11" s="90"/>
      <c r="D11" s="90"/>
      <c r="E11" s="90"/>
      <c r="F11" s="90"/>
      <c r="G11" s="90"/>
      <c r="H11" s="91"/>
      <c r="I11" s="91"/>
      <c r="J11" s="92"/>
      <c r="K11" s="92"/>
      <c r="L11" s="26"/>
      <c r="M11" s="26"/>
      <c r="N11" s="26"/>
      <c r="O11" s="93"/>
      <c r="P11" s="93"/>
      <c r="Q11" s="94" t="s">
        <v>9</v>
      </c>
      <c r="R11" s="95" t="s">
        <v>10</v>
      </c>
      <c r="S11" s="96"/>
      <c r="T11" s="97"/>
      <c r="U11" s="98"/>
      <c r="V11" s="99"/>
    </row>
    <row r="12" spans="1:22" ht="50.45" customHeight="1" thickTop="1" thickBot="1" x14ac:dyDescent="0.3">
      <c r="B12" s="100" t="s">
        <v>23</v>
      </c>
      <c r="C12" s="100"/>
      <c r="D12" s="100"/>
      <c r="E12" s="100"/>
      <c r="F12" s="100"/>
      <c r="G12" s="100"/>
      <c r="H12" s="100"/>
      <c r="I12" s="101"/>
      <c r="L12" s="6"/>
      <c r="M12" s="6"/>
      <c r="N12" s="6"/>
      <c r="O12" s="102"/>
      <c r="P12" s="102"/>
      <c r="Q12" s="103">
        <f>SUM(P7:P9)</f>
        <v>69000</v>
      </c>
      <c r="R12" s="104">
        <f>SUM(S7:S9)</f>
        <v>0</v>
      </c>
      <c r="S12" s="105"/>
      <c r="T12" s="106"/>
    </row>
    <row r="13" spans="1:22" ht="15.75" thickTop="1" x14ac:dyDescent="0.25">
      <c r="B13" s="107" t="s">
        <v>26</v>
      </c>
      <c r="C13" s="107"/>
      <c r="D13" s="107"/>
      <c r="E13" s="107"/>
      <c r="F13" s="107"/>
      <c r="G13" s="107"/>
      <c r="H13" s="15"/>
      <c r="I13" s="10"/>
      <c r="J13" s="10"/>
      <c r="K13" s="10"/>
      <c r="L13" s="10"/>
      <c r="M13" s="10"/>
      <c r="N13" s="16"/>
      <c r="O13" s="16"/>
      <c r="P13" s="16"/>
      <c r="Q13" s="10"/>
      <c r="R13" s="10"/>
      <c r="S13" s="10"/>
    </row>
    <row r="14" spans="1:22" x14ac:dyDescent="0.25">
      <c r="B14" s="108"/>
      <c r="C14" s="108"/>
      <c r="D14" s="108"/>
      <c r="E14" s="108"/>
      <c r="F14" s="108"/>
      <c r="G14" s="15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108"/>
      <c r="C15" s="108"/>
      <c r="D15" s="108"/>
      <c r="E15" s="108"/>
      <c r="F15" s="108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x14ac:dyDescent="0.25">
      <c r="B16" s="109"/>
      <c r="C16" s="110"/>
      <c r="D16" s="110"/>
      <c r="E16" s="110"/>
      <c r="F16" s="110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3:19" ht="19.899999999999999" customHeight="1" x14ac:dyDescent="0.25">
      <c r="C17" s="92"/>
      <c r="D17" s="111"/>
      <c r="E17" s="92"/>
      <c r="F17" s="92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3:19" ht="19.899999999999999" customHeight="1" x14ac:dyDescent="0.25">
      <c r="C18" s="92"/>
      <c r="D18" s="111"/>
      <c r="E18" s="92"/>
      <c r="F18" s="92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3:19" ht="19.899999999999999" customHeight="1" x14ac:dyDescent="0.25">
      <c r="C19" s="92"/>
      <c r="D19" s="111"/>
      <c r="E19" s="92"/>
      <c r="F19" s="92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3:19" ht="19.899999999999999" customHeight="1" x14ac:dyDescent="0.25">
      <c r="C20" s="92"/>
      <c r="D20" s="111"/>
      <c r="E20" s="92"/>
      <c r="F20" s="92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3:19" ht="19.899999999999999" customHeight="1" x14ac:dyDescent="0.25">
      <c r="C21" s="92"/>
      <c r="D21" s="111"/>
      <c r="E21" s="92"/>
      <c r="F21" s="92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3:19" ht="19.899999999999999" customHeight="1" x14ac:dyDescent="0.25">
      <c r="C22" s="92"/>
      <c r="D22" s="111"/>
      <c r="E22" s="92"/>
      <c r="F22" s="92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3:19" ht="19.899999999999999" customHeight="1" x14ac:dyDescent="0.25">
      <c r="C23" s="92"/>
      <c r="D23" s="111"/>
      <c r="E23" s="92"/>
      <c r="F23" s="92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3:19" ht="19.899999999999999" customHeight="1" x14ac:dyDescent="0.25">
      <c r="C24" s="92"/>
      <c r="D24" s="111"/>
      <c r="E24" s="92"/>
      <c r="F24" s="92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3:19" ht="19.899999999999999" customHeight="1" x14ac:dyDescent="0.25">
      <c r="C25" s="92"/>
      <c r="D25" s="111"/>
      <c r="E25" s="92"/>
      <c r="F25" s="92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3:19" ht="19.899999999999999" customHeight="1" x14ac:dyDescent="0.25">
      <c r="C26" s="92"/>
      <c r="D26" s="111"/>
      <c r="E26" s="92"/>
      <c r="F26" s="92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3:19" ht="19.899999999999999" customHeight="1" x14ac:dyDescent="0.25">
      <c r="C27" s="92"/>
      <c r="D27" s="111"/>
      <c r="E27" s="92"/>
      <c r="F27" s="92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3:19" ht="19.899999999999999" customHeight="1" x14ac:dyDescent="0.25">
      <c r="C28" s="92"/>
      <c r="D28" s="111"/>
      <c r="E28" s="92"/>
      <c r="F28" s="92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3:19" ht="19.899999999999999" customHeight="1" x14ac:dyDescent="0.25">
      <c r="C29" s="92"/>
      <c r="D29" s="111"/>
      <c r="E29" s="92"/>
      <c r="F29" s="92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3:19" ht="19.899999999999999" customHeight="1" x14ac:dyDescent="0.25">
      <c r="C30" s="92"/>
      <c r="D30" s="111"/>
      <c r="E30" s="92"/>
      <c r="F30" s="92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3:19" ht="19.899999999999999" customHeight="1" x14ac:dyDescent="0.25">
      <c r="C31" s="92"/>
      <c r="D31" s="111"/>
      <c r="E31" s="92"/>
      <c r="F31" s="92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3:19" ht="19.899999999999999" customHeight="1" x14ac:dyDescent="0.25">
      <c r="C32" s="92"/>
      <c r="D32" s="111"/>
      <c r="E32" s="92"/>
      <c r="F32" s="92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92"/>
      <c r="D33" s="111"/>
      <c r="E33" s="92"/>
      <c r="F33" s="92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92"/>
      <c r="D34" s="111"/>
      <c r="E34" s="92"/>
      <c r="F34" s="92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92"/>
      <c r="D35" s="111"/>
      <c r="E35" s="92"/>
      <c r="F35" s="92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92"/>
      <c r="D36" s="111"/>
      <c r="E36" s="92"/>
      <c r="F36" s="92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92"/>
      <c r="D37" s="111"/>
      <c r="E37" s="92"/>
      <c r="F37" s="92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92"/>
      <c r="D38" s="111"/>
      <c r="E38" s="92"/>
      <c r="F38" s="92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92"/>
      <c r="D39" s="111"/>
      <c r="E39" s="92"/>
      <c r="F39" s="92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92"/>
      <c r="D40" s="111"/>
      <c r="E40" s="92"/>
      <c r="F40" s="92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92"/>
      <c r="D41" s="111"/>
      <c r="E41" s="92"/>
      <c r="F41" s="92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92"/>
      <c r="D42" s="111"/>
      <c r="E42" s="92"/>
      <c r="F42" s="92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92"/>
      <c r="D43" s="111"/>
      <c r="E43" s="92"/>
      <c r="F43" s="92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92"/>
      <c r="D44" s="111"/>
      <c r="E44" s="92"/>
      <c r="F44" s="92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92"/>
      <c r="D45" s="111"/>
      <c r="E45" s="92"/>
      <c r="F45" s="92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92"/>
      <c r="D46" s="111"/>
      <c r="E46" s="92"/>
      <c r="F46" s="92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92"/>
      <c r="D47" s="111"/>
      <c r="E47" s="92"/>
      <c r="F47" s="92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92"/>
      <c r="D48" s="111"/>
      <c r="E48" s="92"/>
      <c r="F48" s="92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92"/>
      <c r="D49" s="111"/>
      <c r="E49" s="92"/>
      <c r="F49" s="92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92"/>
      <c r="D50" s="111"/>
      <c r="E50" s="92"/>
      <c r="F50" s="92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92"/>
      <c r="D51" s="111"/>
      <c r="E51" s="92"/>
      <c r="F51" s="92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92"/>
      <c r="D52" s="111"/>
      <c r="E52" s="92"/>
      <c r="F52" s="92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92"/>
      <c r="D53" s="111"/>
      <c r="E53" s="92"/>
      <c r="F53" s="92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92"/>
      <c r="D54" s="111"/>
      <c r="E54" s="92"/>
      <c r="F54" s="92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92"/>
      <c r="D55" s="111"/>
      <c r="E55" s="92"/>
      <c r="F55" s="92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92"/>
      <c r="D56" s="111"/>
      <c r="E56" s="92"/>
      <c r="F56" s="92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92"/>
      <c r="D57" s="111"/>
      <c r="E57" s="92"/>
      <c r="F57" s="92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92"/>
      <c r="D58" s="111"/>
      <c r="E58" s="92"/>
      <c r="F58" s="92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92"/>
      <c r="D59" s="111"/>
      <c r="E59" s="92"/>
      <c r="F59" s="92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92"/>
      <c r="D60" s="111"/>
      <c r="E60" s="92"/>
      <c r="F60" s="92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92"/>
      <c r="D61" s="111"/>
      <c r="E61" s="92"/>
      <c r="F61" s="92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92"/>
      <c r="D62" s="111"/>
      <c r="E62" s="92"/>
      <c r="F62" s="92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92"/>
      <c r="D63" s="111"/>
      <c r="E63" s="92"/>
      <c r="F63" s="92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92"/>
      <c r="D64" s="111"/>
      <c r="E64" s="92"/>
      <c r="F64" s="92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92"/>
      <c r="D65" s="111"/>
      <c r="E65" s="92"/>
      <c r="F65" s="92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92"/>
      <c r="D66" s="111"/>
      <c r="E66" s="92"/>
      <c r="F66" s="92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92"/>
      <c r="D67" s="111"/>
      <c r="E67" s="92"/>
      <c r="F67" s="92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92"/>
      <c r="D68" s="111"/>
      <c r="E68" s="92"/>
      <c r="F68" s="92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92"/>
      <c r="D69" s="111"/>
      <c r="E69" s="92"/>
      <c r="F69" s="92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92"/>
      <c r="D70" s="111"/>
      <c r="E70" s="92"/>
      <c r="F70" s="92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92"/>
      <c r="D71" s="111"/>
      <c r="E71" s="92"/>
      <c r="F71" s="92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92"/>
      <c r="D72" s="111"/>
      <c r="E72" s="92"/>
      <c r="F72" s="92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92"/>
      <c r="D73" s="111"/>
      <c r="E73" s="92"/>
      <c r="F73" s="92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92"/>
      <c r="D74" s="111"/>
      <c r="E74" s="92"/>
      <c r="F74" s="92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92"/>
      <c r="D75" s="111"/>
      <c r="E75" s="92"/>
      <c r="F75" s="92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92"/>
      <c r="D76" s="111"/>
      <c r="E76" s="92"/>
      <c r="F76" s="92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92"/>
      <c r="D77" s="111"/>
      <c r="E77" s="92"/>
      <c r="F77" s="92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92"/>
      <c r="D78" s="111"/>
      <c r="E78" s="92"/>
      <c r="F78" s="92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92"/>
      <c r="D79" s="111"/>
      <c r="E79" s="92"/>
      <c r="F79" s="92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92"/>
      <c r="D80" s="111"/>
      <c r="E80" s="92"/>
      <c r="F80" s="92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92"/>
      <c r="D81" s="111"/>
      <c r="E81" s="92"/>
      <c r="F81" s="92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92"/>
      <c r="D82" s="111"/>
      <c r="E82" s="92"/>
      <c r="F82" s="92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92"/>
      <c r="D83" s="111"/>
      <c r="E83" s="92"/>
      <c r="F83" s="92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92"/>
      <c r="D84" s="111"/>
      <c r="E84" s="92"/>
      <c r="F84" s="92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92"/>
      <c r="D85" s="111"/>
      <c r="E85" s="92"/>
      <c r="F85" s="92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92"/>
      <c r="D86" s="111"/>
      <c r="E86" s="92"/>
      <c r="F86" s="92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92"/>
      <c r="D87" s="111"/>
      <c r="E87" s="92"/>
      <c r="F87" s="92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92"/>
      <c r="D88" s="111"/>
      <c r="E88" s="92"/>
      <c r="F88" s="92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92"/>
      <c r="D89" s="111"/>
      <c r="E89" s="92"/>
      <c r="F89" s="92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92"/>
      <c r="D90" s="111"/>
      <c r="E90" s="92"/>
      <c r="F90" s="92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92"/>
      <c r="D91" s="111"/>
      <c r="E91" s="92"/>
      <c r="F91" s="92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92"/>
      <c r="D92" s="111"/>
      <c r="E92" s="92"/>
      <c r="F92" s="92"/>
      <c r="G92" s="15"/>
      <c r="H92" s="15"/>
      <c r="I92" s="10"/>
      <c r="J92" s="10"/>
      <c r="K92" s="10"/>
      <c r="L92" s="10"/>
      <c r="M92" s="10"/>
      <c r="N92" s="16"/>
      <c r="O92" s="16"/>
      <c r="P92" s="16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</sheetData>
  <sheetProtection algorithmName="SHA-512" hashValue="wz6SeIPuN+VEupyXAyXR4WA+O2ASA1Mi1F88gPe7jdjt2RSR5CAiswpVnHOatkYKUES66+2juPY0J0eQVuEy2A==" saltValue="9+QZWCcwL7zeCqq4aKnbBQ==" spinCount="100000" sheet="1" objects="1" scenarios="1"/>
  <mergeCells count="28">
    <mergeCell ref="C8:C9"/>
    <mergeCell ref="D8:D9"/>
    <mergeCell ref="E8:E9"/>
    <mergeCell ref="F8:F9"/>
    <mergeCell ref="L8:L9"/>
    <mergeCell ref="G8:G9"/>
    <mergeCell ref="H8:H9"/>
    <mergeCell ref="I8:I9"/>
    <mergeCell ref="J8:J9"/>
    <mergeCell ref="K8:K9"/>
    <mergeCell ref="B13:G13"/>
    <mergeCell ref="R12:T12"/>
    <mergeCell ref="R11:T11"/>
    <mergeCell ref="B11:G11"/>
    <mergeCell ref="B12:H12"/>
    <mergeCell ref="U8:U9"/>
    <mergeCell ref="V8:V9"/>
    <mergeCell ref="B1:D1"/>
    <mergeCell ref="G5:H5"/>
    <mergeCell ref="M8:M9"/>
    <mergeCell ref="N8:N9"/>
    <mergeCell ref="O8:O9"/>
    <mergeCell ref="P8:P9"/>
    <mergeCell ref="Q8:Q9"/>
    <mergeCell ref="R8:R9"/>
    <mergeCell ref="S8:S9"/>
    <mergeCell ref="T8:T9"/>
    <mergeCell ref="B8:B9"/>
  </mergeCells>
  <conditionalFormatting sqref="G7:H8">
    <cfRule type="notContainsBlanks" dxfId="8" priority="7">
      <formula>LEN(TRIM(G7))&gt;0</formula>
    </cfRule>
    <cfRule type="notContainsBlanks" dxfId="7" priority="8">
      <formula>LEN(TRIM(G7))&gt;0</formula>
    </cfRule>
    <cfRule type="notContainsBlanks" dxfId="6" priority="9">
      <formula>LEN(TRIM(G7))&gt;0</formula>
    </cfRule>
    <cfRule type="containsBlanks" dxfId="5" priority="10">
      <formula>LEN(TRIM(G7))=0</formula>
    </cfRule>
  </conditionalFormatting>
  <conditionalFormatting sqref="R7:R8">
    <cfRule type="notContainsBlanks" dxfId="4" priority="93">
      <formula>LEN(TRIM(R7))&gt;0</formula>
    </cfRule>
    <cfRule type="notContainsBlanks" dxfId="3" priority="94">
      <formula>LEN(TRIM(R7))&gt;0</formula>
    </cfRule>
    <cfRule type="containsBlanks" dxfId="2" priority="96">
      <formula>LEN(TRIM(R7))=0</formula>
    </cfRule>
  </conditionalFormatting>
  <conditionalFormatting sqref="T7:T8">
    <cfRule type="cellIs" dxfId="1" priority="15" operator="equal">
      <formula>"NEVYHOVUJE"</formula>
    </cfRule>
    <cfRule type="cellIs" dxfId="0" priority="16" operator="equal">
      <formula>"VYHOVUJE"</formula>
    </cfRule>
  </conditionalFormatting>
  <dataValidations count="2">
    <dataValidation type="list" allowBlank="1" showInputMessage="1" showErrorMessage="1" sqref="J7" xr:uid="{79AB9432-8269-4998-BAF3-7C95E033E374}">
      <formula1>"ANO,NE"</formula1>
    </dataValidation>
    <dataValidation type="list" allowBlank="1" showInputMessage="1" showErrorMessage="1" sqref="E7:E8" xr:uid="{349A6282-9232-40B5-B155-0C95E3B5B228}">
      <formula1>"ks,bal,sada,m,"</formula1>
    </dataValidation>
  </dataValidations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2025-08-25T11:23:05Z</dcterms:modified>
</cp:coreProperties>
</file>